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uman-Resources-Directorate\Mark Geraghty\XLSheets\"/>
    </mc:Choice>
  </mc:AlternateContent>
  <xr:revisionPtr revIDLastSave="0" documentId="13_ncr:1_{B64E9FF9-A417-4D9D-A54D-E074FD29B411}" xr6:coauthVersionLast="47" xr6:coauthVersionMax="47" xr10:uidLastSave="{00000000-0000-0000-0000-000000000000}"/>
  <bookViews>
    <workbookView xWindow="-120" yWindow="-120" windowWidth="29040" windowHeight="15840" xr2:uid="{D587391B-A5BE-4B47-BC68-5ECD3D5C27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29" i="1"/>
  <c r="D16" i="1" l="1"/>
  <c r="G42" i="1"/>
  <c r="F42" i="1"/>
  <c r="D42" i="1"/>
  <c r="C42" i="1"/>
  <c r="J40" i="1"/>
  <c r="I40" i="1"/>
  <c r="H40" i="1"/>
  <c r="E40" i="1"/>
  <c r="J39" i="1"/>
  <c r="I39" i="1"/>
  <c r="H39" i="1"/>
  <c r="E39" i="1"/>
  <c r="J38" i="1"/>
  <c r="I38" i="1"/>
  <c r="H38" i="1"/>
  <c r="E38" i="1"/>
  <c r="J37" i="1"/>
  <c r="I37" i="1"/>
  <c r="H37" i="1"/>
  <c r="E37" i="1"/>
  <c r="E30" i="1"/>
  <c r="C30" i="1"/>
  <c r="E29" i="1"/>
  <c r="C29" i="1"/>
  <c r="C16" i="1"/>
  <c r="H42" i="1" l="1"/>
  <c r="K39" i="1"/>
  <c r="K38" i="1"/>
  <c r="K40" i="1"/>
  <c r="K37" i="1"/>
  <c r="I42" i="1"/>
  <c r="E42" i="1"/>
  <c r="J42" i="1"/>
  <c r="K42" i="1" l="1"/>
</calcChain>
</file>

<file path=xl/sharedStrings.xml><?xml version="1.0" encoding="utf-8"?>
<sst xmlns="http://schemas.openxmlformats.org/spreadsheetml/2006/main" count="33" uniqueCount="29">
  <si>
    <t>Number of Trust Staff (FTE)</t>
  </si>
  <si>
    <t>Month</t>
  </si>
  <si>
    <t>Student</t>
  </si>
  <si>
    <t>Average</t>
  </si>
  <si>
    <t>Patients / Attendances</t>
  </si>
  <si>
    <t>Emergency Dept Attendance</t>
  </si>
  <si>
    <t>Inpatient Stays</t>
  </si>
  <si>
    <t>Outpatient Attendances</t>
  </si>
  <si>
    <t>Q1 21/22</t>
  </si>
  <si>
    <t>Q2 21/22</t>
  </si>
  <si>
    <t>Q3 21/22</t>
  </si>
  <si>
    <t>Q4 21/22</t>
  </si>
  <si>
    <t>Daily Ave</t>
  </si>
  <si>
    <t>Monthly Ave</t>
  </si>
  <si>
    <t>Bed Numbers</t>
  </si>
  <si>
    <t>Available Night Beds</t>
  </si>
  <si>
    <t>Occupied Night Beds</t>
  </si>
  <si>
    <t>Night Bed Occupancy</t>
  </si>
  <si>
    <t>Available Day Beds</t>
  </si>
  <si>
    <t>Occupied Day Beds</t>
  </si>
  <si>
    <t>Day Bed Occupancy</t>
  </si>
  <si>
    <t>Total Available Beds</t>
  </si>
  <si>
    <t>Total Occupied Beds</t>
  </si>
  <si>
    <t>Total Bed Occupancy</t>
  </si>
  <si>
    <t>Ave</t>
  </si>
  <si>
    <t>Number of Staff</t>
  </si>
  <si>
    <t>Includes G &amp; A and Maternity Beds as per our KH03 return</t>
  </si>
  <si>
    <t>Outpatient appointments are attended outpatient/contact appointments. Excluding Diagnostics.</t>
  </si>
  <si>
    <t>Inpatient stays are where the patient class is ordinary inpatient. This is all non-elective admissions and elective admissions where either the intented management was at least 1 overnight stay or where the intended management was not to stay overnight but the patient did not return home as scheduled. As per the definition in the NHS data dictionary.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</si>
</sst>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/>
    <xf numFmtId="164" fontId="0" fillId="0" borderId="0" xfId="1" applyNumberFormat="1" applyFont="1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wrapText="1"/>
    </xf>
    <xf numFmtId="164" fontId="0" fillId="0" borderId="0" xfId="1" applyNumberFormat="1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3" fillId="4" borderId="0" xfId="0" applyFont="1" applyFill="1" applyAlignment="1">
      <alignment horizontal="left"/>
    </xf>
    <xf numFmtId="164" fontId="0" fillId="4" borderId="0" xfId="1" applyNumberFormat="1" applyFont="1" applyFill="1"/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0" fillId="5" borderId="0" xfId="1" applyNumberFormat="1" applyFont="1" applyFill="1"/>
    <xf numFmtId="164" fontId="2" fillId="6" borderId="1" xfId="1" applyNumberFormat="1" applyFont="1" applyFill="1" applyBorder="1" applyAlignment="1">
      <alignment horizontal="center" wrapText="1"/>
    </xf>
    <xf numFmtId="9" fontId="0" fillId="0" borderId="1" xfId="2" applyFont="1" applyBorder="1"/>
    <xf numFmtId="164" fontId="2" fillId="0" borderId="1" xfId="1" applyNumberFormat="1" applyFont="1" applyBorder="1"/>
    <xf numFmtId="9" fontId="2" fillId="0" borderId="1" xfId="2" applyFont="1" applyBorder="1"/>
    <xf numFmtId="164" fontId="2" fillId="0" borderId="0" xfId="1" applyNumberFormat="1" applyFont="1"/>
    <xf numFmtId="164" fontId="2" fillId="6" borderId="1" xfId="1" applyNumberFormat="1" applyFont="1" applyFill="1" applyBorder="1"/>
    <xf numFmtId="9" fontId="2" fillId="6" borderId="1" xfId="2" applyFont="1" applyFill="1" applyBorder="1"/>
    <xf numFmtId="164" fontId="0" fillId="0" borderId="0" xfId="1" applyNumberFormat="1" applyFont="1" applyBorder="1"/>
    <xf numFmtId="0" fontId="0" fillId="0" borderId="0" xfId="0" applyBorder="1"/>
    <xf numFmtId="0" fontId="0" fillId="0" borderId="0" xfId="0" applyFill="1" applyBorder="1"/>
    <xf numFmtId="164" fontId="0" fillId="7" borderId="1" xfId="1" applyNumberFormat="1" applyFont="1" applyFill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1" applyNumberFormat="1" applyFont="1" applyAlignment="1"/>
    <xf numFmtId="164" fontId="0" fillId="0" borderId="0" xfId="1" applyNumberFormat="1" applyFont="1" applyFill="1" applyBorder="1" applyAlignment="1"/>
    <xf numFmtId="0" fontId="0" fillId="0" borderId="0" xfId="0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DE389-AC15-4283-BCC1-95BAB57219C8}">
  <dimension ref="A1:W43"/>
  <sheetViews>
    <sheetView tabSelected="1" zoomScale="70" zoomScaleNormal="70" workbookViewId="0">
      <selection activeCell="D3" sqref="D3"/>
    </sheetView>
  </sheetViews>
  <sheetFormatPr defaultRowHeight="15" x14ac:dyDescent="0.25"/>
  <cols>
    <col min="2" max="11" width="22.28515625" customWidth="1"/>
    <col min="12" max="18" width="11.28515625" bestFit="1" customWidth="1"/>
  </cols>
  <sheetData>
    <row r="1" spans="1:23" x14ac:dyDescent="0.25">
      <c r="A1" s="28">
        <v>1</v>
      </c>
      <c r="B1" s="1" t="s">
        <v>0</v>
      </c>
      <c r="C1" s="2"/>
      <c r="D1" s="3"/>
      <c r="E1" s="3"/>
      <c r="F1" s="3"/>
      <c r="G1" s="3"/>
      <c r="H1" s="3"/>
      <c r="I1" s="4"/>
    </row>
    <row r="2" spans="1:23" x14ac:dyDescent="0.25">
      <c r="B2" s="5"/>
      <c r="C2" s="3"/>
      <c r="D2" s="3"/>
      <c r="E2" s="3"/>
      <c r="F2" s="32"/>
      <c r="G2" s="32"/>
      <c r="H2" s="32"/>
      <c r="I2" s="33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8.9" customHeight="1" x14ac:dyDescent="0.25">
      <c r="B3" s="6" t="s">
        <v>1</v>
      </c>
      <c r="C3" s="7" t="s">
        <v>25</v>
      </c>
      <c r="D3" s="7" t="s">
        <v>2</v>
      </c>
      <c r="E3" s="8"/>
      <c r="F3" s="32"/>
      <c r="G3" s="32"/>
      <c r="H3" s="32"/>
      <c r="I3" s="33"/>
      <c r="J3" s="34"/>
      <c r="K3" s="34"/>
      <c r="L3" s="34"/>
      <c r="M3" s="34"/>
      <c r="N3" s="34"/>
      <c r="O3" s="34"/>
      <c r="P3" s="34"/>
      <c r="Q3" s="34"/>
      <c r="R3" s="34"/>
      <c r="V3" s="34"/>
      <c r="W3" s="34"/>
    </row>
    <row r="4" spans="1:23" x14ac:dyDescent="0.25">
      <c r="B4" s="9">
        <v>44287</v>
      </c>
      <c r="C4" s="27">
        <v>3433.5095799999999</v>
      </c>
      <c r="D4" s="27">
        <v>0</v>
      </c>
      <c r="E4" s="24"/>
      <c r="F4" s="32"/>
      <c r="G4" s="32"/>
      <c r="H4" s="32"/>
      <c r="I4" s="33"/>
      <c r="J4" s="34"/>
      <c r="K4" s="34"/>
      <c r="L4" s="34"/>
      <c r="M4" s="34"/>
      <c r="N4" s="34"/>
      <c r="O4" s="34"/>
      <c r="P4" s="34"/>
      <c r="Q4" s="34"/>
      <c r="R4" s="34"/>
      <c r="V4" s="34"/>
      <c r="W4" s="34"/>
    </row>
    <row r="5" spans="1:23" x14ac:dyDescent="0.25">
      <c r="B5" s="9">
        <v>44317</v>
      </c>
      <c r="C5" s="27">
        <v>3426.60851</v>
      </c>
      <c r="D5" s="27">
        <v>0</v>
      </c>
      <c r="E5" s="24"/>
      <c r="F5" s="32"/>
      <c r="G5" s="32"/>
      <c r="H5" s="32"/>
      <c r="I5" s="33"/>
      <c r="J5" s="34"/>
      <c r="K5" s="34"/>
      <c r="L5" s="34"/>
      <c r="M5" s="34"/>
      <c r="N5" s="34"/>
      <c r="O5" s="34"/>
      <c r="P5" s="34"/>
      <c r="Q5" s="34"/>
      <c r="R5" s="34"/>
      <c r="V5" s="34"/>
      <c r="W5" s="34"/>
    </row>
    <row r="6" spans="1:23" x14ac:dyDescent="0.25">
      <c r="B6" s="9">
        <v>44348</v>
      </c>
      <c r="C6" s="27">
        <v>3424.49163</v>
      </c>
      <c r="D6" s="27">
        <v>0</v>
      </c>
      <c r="E6" s="24"/>
      <c r="F6" s="32"/>
      <c r="G6" s="32"/>
      <c r="H6" s="32"/>
      <c r="I6" s="33"/>
      <c r="J6" s="34"/>
      <c r="K6" s="34"/>
      <c r="L6" s="34"/>
      <c r="M6" s="34"/>
      <c r="N6" s="34"/>
      <c r="O6" s="34"/>
      <c r="P6" s="34"/>
      <c r="Q6" s="34"/>
      <c r="R6" s="34"/>
      <c r="V6" s="34"/>
      <c r="W6" s="34"/>
    </row>
    <row r="7" spans="1:23" x14ac:dyDescent="0.25">
      <c r="B7" s="9">
        <v>44378</v>
      </c>
      <c r="C7" s="27">
        <v>3412.43298</v>
      </c>
      <c r="D7" s="27">
        <v>0</v>
      </c>
      <c r="E7" s="24"/>
      <c r="F7" s="32"/>
      <c r="G7" s="32"/>
      <c r="H7" s="32"/>
      <c r="I7" s="33"/>
      <c r="J7" s="34"/>
      <c r="K7" s="34"/>
      <c r="L7" s="34"/>
      <c r="M7" s="34"/>
      <c r="N7" s="34"/>
      <c r="O7" s="34"/>
      <c r="P7" s="34"/>
      <c r="Q7" s="34"/>
      <c r="R7" s="34"/>
      <c r="V7" s="34"/>
      <c r="W7" s="34"/>
    </row>
    <row r="8" spans="1:23" x14ac:dyDescent="0.25">
      <c r="B8" s="9">
        <v>44409</v>
      </c>
      <c r="C8" s="27">
        <v>3449.2046399999999</v>
      </c>
      <c r="D8" s="27">
        <v>0</v>
      </c>
      <c r="E8" s="24"/>
      <c r="F8" s="32"/>
      <c r="G8" s="32"/>
      <c r="H8" s="32"/>
      <c r="I8" s="33"/>
      <c r="J8" s="34"/>
      <c r="K8" s="34"/>
      <c r="L8" s="34"/>
      <c r="M8" s="34"/>
      <c r="N8" s="34"/>
      <c r="O8" s="34"/>
      <c r="P8" s="34"/>
      <c r="Q8" s="34"/>
      <c r="R8" s="34"/>
      <c r="V8" s="34"/>
      <c r="W8" s="34"/>
    </row>
    <row r="9" spans="1:23" x14ac:dyDescent="0.25">
      <c r="B9" s="9">
        <v>44440</v>
      </c>
      <c r="C9" s="27">
        <v>3466.4304999999999</v>
      </c>
      <c r="D9" s="27">
        <v>0</v>
      </c>
      <c r="E9" s="24"/>
      <c r="F9" s="32"/>
      <c r="G9" s="32"/>
      <c r="H9" s="32"/>
      <c r="I9" s="33"/>
      <c r="J9" s="34"/>
      <c r="K9" s="34"/>
      <c r="L9" s="34"/>
      <c r="M9" s="34"/>
      <c r="N9" s="34"/>
      <c r="O9" s="34"/>
      <c r="P9" s="34"/>
      <c r="Q9" s="34"/>
      <c r="R9" s="34"/>
      <c r="V9" s="34"/>
      <c r="W9" s="34"/>
    </row>
    <row r="10" spans="1:23" x14ac:dyDescent="0.25">
      <c r="B10" s="9">
        <v>44470</v>
      </c>
      <c r="C10" s="27">
        <v>3519.3713299999999</v>
      </c>
      <c r="D10" s="27">
        <v>0</v>
      </c>
      <c r="E10" s="24"/>
      <c r="F10" s="32"/>
      <c r="G10" s="32"/>
      <c r="H10" s="32"/>
      <c r="I10" s="33"/>
      <c r="J10" s="34"/>
      <c r="K10" s="34"/>
      <c r="L10" s="34"/>
      <c r="M10" s="34"/>
      <c r="N10" s="34"/>
      <c r="O10" s="34"/>
      <c r="P10" s="34"/>
      <c r="Q10" s="34"/>
      <c r="R10" s="34"/>
      <c r="V10" s="34"/>
      <c r="W10" s="34"/>
    </row>
    <row r="11" spans="1:23" x14ac:dyDescent="0.25">
      <c r="B11" s="9">
        <v>44501</v>
      </c>
      <c r="C11" s="27">
        <v>3535.12158</v>
      </c>
      <c r="D11" s="27">
        <v>0</v>
      </c>
      <c r="E11" s="24"/>
      <c r="F11" s="32"/>
      <c r="G11" s="32"/>
      <c r="H11" s="32"/>
      <c r="I11" s="33"/>
      <c r="J11" s="34"/>
      <c r="K11" s="34"/>
      <c r="L11" s="34"/>
      <c r="M11" s="34"/>
      <c r="N11" s="34"/>
      <c r="O11" s="34"/>
      <c r="P11" s="34"/>
      <c r="Q11" s="34"/>
      <c r="R11" s="34"/>
      <c r="V11" s="34"/>
      <c r="W11" s="34"/>
    </row>
    <row r="12" spans="1:23" x14ac:dyDescent="0.25">
      <c r="B12" s="9">
        <v>44531</v>
      </c>
      <c r="C12" s="27">
        <v>3543.39993</v>
      </c>
      <c r="D12" s="27">
        <v>0</v>
      </c>
      <c r="E12" s="24"/>
      <c r="F12" s="32"/>
      <c r="G12" s="32"/>
      <c r="H12" s="32"/>
      <c r="I12" s="33"/>
      <c r="J12" s="34"/>
      <c r="K12" s="34"/>
      <c r="L12" s="34"/>
      <c r="M12" s="34"/>
      <c r="N12" s="34"/>
      <c r="O12" s="34"/>
      <c r="P12" s="34"/>
      <c r="Q12" s="34"/>
      <c r="R12" s="34"/>
      <c r="V12" s="34"/>
      <c r="W12" s="34"/>
    </row>
    <row r="13" spans="1:23" x14ac:dyDescent="0.25">
      <c r="B13" s="9">
        <v>44562</v>
      </c>
      <c r="C13" s="27">
        <v>3546.8434200000002</v>
      </c>
      <c r="D13" s="27">
        <v>0</v>
      </c>
      <c r="E13" s="24"/>
      <c r="F13" s="32"/>
      <c r="G13" s="32"/>
      <c r="H13" s="32"/>
      <c r="I13" s="33"/>
      <c r="J13" s="34"/>
      <c r="K13" s="34"/>
      <c r="L13" s="34"/>
      <c r="M13" s="34"/>
      <c r="N13" s="34"/>
      <c r="O13" s="34"/>
      <c r="P13" s="34"/>
      <c r="Q13" s="34"/>
      <c r="R13" s="34"/>
      <c r="V13" s="34"/>
      <c r="W13" s="34"/>
    </row>
    <row r="14" spans="1:23" x14ac:dyDescent="0.25">
      <c r="B14" s="9">
        <v>44593</v>
      </c>
      <c r="C14" s="27">
        <v>3557.35329</v>
      </c>
      <c r="D14" s="27">
        <v>0</v>
      </c>
      <c r="E14" s="24"/>
      <c r="F14" s="32"/>
      <c r="G14" s="32"/>
      <c r="H14" s="32"/>
      <c r="I14" s="33"/>
      <c r="J14" s="34"/>
      <c r="K14" s="34"/>
      <c r="L14" s="34"/>
      <c r="M14" s="34"/>
      <c r="N14" s="34"/>
      <c r="O14" s="34"/>
      <c r="P14" s="34"/>
      <c r="Q14" s="34"/>
      <c r="R14" s="34"/>
      <c r="V14" s="34"/>
      <c r="W14" s="34"/>
    </row>
    <row r="15" spans="1:23" x14ac:dyDescent="0.25">
      <c r="B15" s="9">
        <v>44621</v>
      </c>
      <c r="C15" s="27">
        <v>3548.3994200000002</v>
      </c>
      <c r="D15" s="27">
        <v>0</v>
      </c>
      <c r="E15" s="24"/>
      <c r="F15" s="32"/>
      <c r="G15" s="32"/>
      <c r="H15" s="32"/>
      <c r="I15" s="33"/>
      <c r="J15" s="34"/>
      <c r="K15" s="34"/>
      <c r="L15" s="34"/>
      <c r="M15" s="34"/>
      <c r="N15" s="34"/>
      <c r="O15" s="34"/>
      <c r="P15" s="34"/>
      <c r="Q15" s="34"/>
      <c r="R15" s="34"/>
      <c r="V15" s="34"/>
      <c r="W15" s="34"/>
    </row>
    <row r="16" spans="1:23" ht="20.25" customHeight="1" x14ac:dyDescent="0.25">
      <c r="B16" s="11" t="s">
        <v>3</v>
      </c>
      <c r="C16" s="10">
        <f>AVERAGE(C4:C15)</f>
        <v>3488.5972341666661</v>
      </c>
      <c r="D16" s="10">
        <f>AVERAGE(D4:D15)</f>
        <v>0</v>
      </c>
      <c r="E16" s="24"/>
      <c r="F16" s="32"/>
      <c r="G16" s="32"/>
      <c r="H16" s="32"/>
      <c r="I16" s="33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14" x14ac:dyDescent="0.25">
      <c r="B17" s="5"/>
      <c r="C17" s="3"/>
      <c r="D17" s="3"/>
      <c r="E17" s="3"/>
      <c r="F17" s="3"/>
      <c r="G17" s="3"/>
      <c r="H17" s="3"/>
      <c r="I17" s="4"/>
    </row>
    <row r="18" spans="1:14" x14ac:dyDescent="0.25">
      <c r="B18" s="5"/>
      <c r="C18" s="3"/>
      <c r="D18" s="3"/>
      <c r="E18" s="3"/>
      <c r="F18" s="3"/>
      <c r="G18" s="3"/>
      <c r="H18" s="3"/>
      <c r="I18" s="4"/>
      <c r="J18" s="26"/>
      <c r="K18" s="26"/>
      <c r="L18" s="25"/>
      <c r="M18" s="25"/>
      <c r="N18" s="25"/>
    </row>
    <row r="19" spans="1:14" x14ac:dyDescent="0.25">
      <c r="A19" s="28">
        <v>2</v>
      </c>
      <c r="B19" s="12" t="s">
        <v>4</v>
      </c>
      <c r="C19" s="13"/>
      <c r="D19" s="3"/>
      <c r="E19" s="3"/>
      <c r="F19" s="3"/>
      <c r="G19" s="3"/>
      <c r="H19" s="3"/>
      <c r="I19" s="4"/>
      <c r="J19" s="26"/>
      <c r="K19" s="26"/>
      <c r="L19" s="25"/>
      <c r="M19" s="25"/>
      <c r="N19" s="25"/>
    </row>
    <row r="20" spans="1:14" x14ac:dyDescent="0.25">
      <c r="A20" s="28"/>
      <c r="B20" s="30" t="s">
        <v>28</v>
      </c>
      <c r="C20" s="3"/>
      <c r="D20" s="3"/>
      <c r="E20" s="3"/>
      <c r="F20" s="3"/>
      <c r="G20" s="3"/>
      <c r="H20" s="3"/>
      <c r="I20" s="4"/>
      <c r="J20" s="26"/>
      <c r="K20" s="26"/>
      <c r="L20" s="25"/>
      <c r="M20" s="25"/>
      <c r="N20" s="25"/>
    </row>
    <row r="21" spans="1:14" x14ac:dyDescent="0.25">
      <c r="A21" s="28"/>
      <c r="B21" s="31" t="s">
        <v>27</v>
      </c>
      <c r="C21" s="3"/>
      <c r="D21" s="3"/>
      <c r="E21" s="3"/>
      <c r="F21" s="3"/>
      <c r="G21" s="3"/>
      <c r="H21" s="3"/>
      <c r="I21" s="4"/>
      <c r="J21" s="26"/>
      <c r="K21" s="26"/>
      <c r="L21" s="25"/>
      <c r="M21" s="25"/>
      <c r="N21" s="25"/>
    </row>
    <row r="22" spans="1:14" x14ac:dyDescent="0.25">
      <c r="B22" s="14"/>
      <c r="C22" s="3"/>
      <c r="D22" s="3"/>
      <c r="E22" s="3"/>
      <c r="F22" s="3"/>
      <c r="G22" s="3"/>
      <c r="H22" s="3"/>
      <c r="I22" s="4"/>
      <c r="J22" s="26"/>
      <c r="K22" s="26"/>
      <c r="L22" s="25"/>
      <c r="M22" s="25"/>
      <c r="N22" s="25"/>
    </row>
    <row r="23" spans="1:14" ht="29.45" customHeight="1" x14ac:dyDescent="0.25">
      <c r="B23" s="6"/>
      <c r="C23" s="7" t="s">
        <v>5</v>
      </c>
      <c r="D23" s="7" t="s">
        <v>6</v>
      </c>
      <c r="E23" s="7" t="s">
        <v>7</v>
      </c>
      <c r="I23" s="8"/>
      <c r="J23" s="8"/>
      <c r="K23" s="8"/>
      <c r="L23" s="25"/>
      <c r="M23" s="25"/>
      <c r="N23" s="25"/>
    </row>
    <row r="24" spans="1:14" x14ac:dyDescent="0.25">
      <c r="B24" s="11" t="s">
        <v>8</v>
      </c>
      <c r="C24" s="27">
        <v>13709</v>
      </c>
      <c r="D24" s="27">
        <v>8847</v>
      </c>
      <c r="E24" s="27">
        <v>73623</v>
      </c>
      <c r="F24" s="3"/>
      <c r="G24" s="3"/>
      <c r="H24" s="3"/>
      <c r="I24" s="4"/>
      <c r="J24" s="4"/>
      <c r="K24" s="4"/>
      <c r="L24" s="25"/>
      <c r="M24" s="25"/>
      <c r="N24" s="25"/>
    </row>
    <row r="25" spans="1:14" x14ac:dyDescent="0.25">
      <c r="B25" s="11" t="s">
        <v>9</v>
      </c>
      <c r="C25" s="27">
        <v>14016</v>
      </c>
      <c r="D25" s="27">
        <v>9140</v>
      </c>
      <c r="E25" s="27">
        <v>73598</v>
      </c>
      <c r="F25" s="3"/>
      <c r="G25" s="3"/>
      <c r="H25" s="3"/>
      <c r="I25" s="4"/>
      <c r="J25" s="4"/>
      <c r="K25" s="4"/>
      <c r="L25" s="25"/>
      <c r="M25" s="25"/>
      <c r="N25" s="25"/>
    </row>
    <row r="26" spans="1:14" x14ac:dyDescent="0.25">
      <c r="B26" s="11" t="s">
        <v>10</v>
      </c>
      <c r="C26" s="27">
        <v>12892</v>
      </c>
      <c r="D26" s="27">
        <v>8921</v>
      </c>
      <c r="E26" s="27">
        <v>74338</v>
      </c>
      <c r="F26" s="3"/>
      <c r="G26" s="3"/>
      <c r="H26" s="3"/>
      <c r="I26" s="24"/>
      <c r="J26" s="24"/>
      <c r="K26" s="24"/>
      <c r="L26" s="25"/>
      <c r="M26" s="25"/>
      <c r="N26" s="25"/>
    </row>
    <row r="27" spans="1:14" x14ac:dyDescent="0.25">
      <c r="B27" s="11" t="s">
        <v>11</v>
      </c>
      <c r="C27" s="27">
        <v>12066</v>
      </c>
      <c r="D27" s="27">
        <v>8244</v>
      </c>
      <c r="E27" s="27">
        <v>70792</v>
      </c>
      <c r="F27" s="3"/>
      <c r="G27" s="3"/>
      <c r="H27" s="3"/>
      <c r="I27" s="24"/>
      <c r="J27" s="24"/>
      <c r="K27" s="24"/>
      <c r="L27" s="25"/>
      <c r="M27" s="25"/>
      <c r="N27" s="25"/>
    </row>
    <row r="28" spans="1:14" x14ac:dyDescent="0.25">
      <c r="B28" s="5"/>
      <c r="C28" s="3"/>
      <c r="D28" s="3"/>
      <c r="E28" s="3"/>
      <c r="F28" s="3"/>
      <c r="G28" s="3"/>
      <c r="H28" s="3"/>
      <c r="I28" s="24"/>
      <c r="J28" s="24"/>
      <c r="K28" s="24"/>
      <c r="L28" s="25"/>
      <c r="M28" s="25"/>
      <c r="N28" s="25"/>
    </row>
    <row r="29" spans="1:14" x14ac:dyDescent="0.25">
      <c r="B29" s="11" t="s">
        <v>12</v>
      </c>
      <c r="C29" s="10">
        <f>SUM(C24:C27)/365</f>
        <v>144.33698630136988</v>
      </c>
      <c r="D29" s="10">
        <f>SUM(D24:D27)/365</f>
        <v>96.30684931506849</v>
      </c>
      <c r="E29" s="10">
        <f>SUM(E24:E27)/365</f>
        <v>800.96164383561643</v>
      </c>
      <c r="F29" s="3"/>
      <c r="G29" s="3"/>
      <c r="H29" s="3"/>
      <c r="I29" s="24"/>
      <c r="J29" s="24"/>
      <c r="K29" s="24"/>
      <c r="L29" s="25"/>
      <c r="M29" s="25"/>
      <c r="N29" s="25"/>
    </row>
    <row r="30" spans="1:14" x14ac:dyDescent="0.25">
      <c r="B30" s="11" t="s">
        <v>13</v>
      </c>
      <c r="C30" s="10">
        <f>SUM(C24:C27)/12</f>
        <v>4390.25</v>
      </c>
      <c r="D30" s="10">
        <f>SUM(D24:D27)/12</f>
        <v>2929.3333333333335</v>
      </c>
      <c r="E30" s="10">
        <f>SUM(E24:E27)/12</f>
        <v>24362.583333333332</v>
      </c>
      <c r="F30" s="3"/>
      <c r="G30" s="3"/>
      <c r="H30" s="3"/>
      <c r="I30" s="24"/>
      <c r="J30" s="24"/>
      <c r="K30" s="24"/>
      <c r="L30" s="25"/>
      <c r="M30" s="25"/>
      <c r="N30" s="25"/>
    </row>
    <row r="31" spans="1:14" x14ac:dyDescent="0.25">
      <c r="B31" s="5"/>
      <c r="C31" s="3"/>
      <c r="D31" s="3"/>
      <c r="E31" s="3"/>
      <c r="F31" s="3"/>
      <c r="G31" s="3"/>
      <c r="H31" s="3"/>
      <c r="I31" s="24"/>
      <c r="J31" s="25"/>
      <c r="K31" s="25"/>
      <c r="L31" s="25"/>
      <c r="M31" s="25"/>
      <c r="N31" s="25"/>
    </row>
    <row r="32" spans="1:14" x14ac:dyDescent="0.25">
      <c r="B32" s="5"/>
      <c r="C32" s="3"/>
      <c r="D32" s="3"/>
      <c r="E32" s="3"/>
      <c r="F32" s="3"/>
      <c r="G32" s="3"/>
      <c r="H32" s="3"/>
      <c r="I32" s="24"/>
      <c r="J32" s="25"/>
      <c r="K32" s="25"/>
      <c r="L32" s="25"/>
      <c r="M32" s="25"/>
      <c r="N32" s="25"/>
    </row>
    <row r="33" spans="1:11" x14ac:dyDescent="0.25">
      <c r="A33" s="28">
        <v>3</v>
      </c>
      <c r="B33" s="15" t="s">
        <v>14</v>
      </c>
      <c r="C33" s="16"/>
      <c r="D33" s="3"/>
      <c r="E33" s="3"/>
      <c r="F33" s="3"/>
      <c r="G33" s="3"/>
      <c r="H33" s="3"/>
      <c r="I33" s="3"/>
    </row>
    <row r="34" spans="1:11" x14ac:dyDescent="0.25">
      <c r="B34" s="29" t="s">
        <v>26</v>
      </c>
      <c r="C34" s="3"/>
      <c r="D34" s="3"/>
      <c r="E34" s="3"/>
      <c r="F34" s="3"/>
      <c r="G34" s="3"/>
      <c r="H34" s="3"/>
      <c r="I34" s="3"/>
    </row>
    <row r="35" spans="1:11" x14ac:dyDescent="0.25">
      <c r="B35" s="5"/>
      <c r="C35" s="3"/>
      <c r="D35" s="3"/>
      <c r="E35" s="3"/>
      <c r="F35" s="3"/>
      <c r="G35" s="3"/>
      <c r="H35" s="3"/>
      <c r="I35" s="3"/>
    </row>
    <row r="36" spans="1:11" x14ac:dyDescent="0.25">
      <c r="B36" s="6"/>
      <c r="C36" s="7" t="s">
        <v>15</v>
      </c>
      <c r="D36" s="7" t="s">
        <v>16</v>
      </c>
      <c r="E36" s="7" t="s">
        <v>17</v>
      </c>
      <c r="F36" s="7" t="s">
        <v>18</v>
      </c>
      <c r="G36" s="7" t="s">
        <v>19</v>
      </c>
      <c r="H36" s="7" t="s">
        <v>20</v>
      </c>
      <c r="I36" s="17" t="s">
        <v>21</v>
      </c>
      <c r="J36" s="17" t="s">
        <v>22</v>
      </c>
      <c r="K36" s="17" t="s">
        <v>23</v>
      </c>
    </row>
    <row r="37" spans="1:11" x14ac:dyDescent="0.25">
      <c r="B37" s="11" t="s">
        <v>8</v>
      </c>
      <c r="C37" s="27">
        <v>40256</v>
      </c>
      <c r="D37" s="27">
        <v>35388</v>
      </c>
      <c r="E37" s="18">
        <f>D37/C37</f>
        <v>0.87907392686804453</v>
      </c>
      <c r="F37" s="27">
        <v>6268</v>
      </c>
      <c r="G37" s="27">
        <v>6268</v>
      </c>
      <c r="H37" s="18">
        <f>G37/F37</f>
        <v>1</v>
      </c>
      <c r="I37" s="19">
        <f>C37+F37</f>
        <v>46524</v>
      </c>
      <c r="J37" s="19">
        <f>D37+G37</f>
        <v>41656</v>
      </c>
      <c r="K37" s="20">
        <f>J37/I37</f>
        <v>0.89536583268850489</v>
      </c>
    </row>
    <row r="38" spans="1:11" x14ac:dyDescent="0.25">
      <c r="B38" s="11" t="s">
        <v>9</v>
      </c>
      <c r="C38" s="27">
        <v>41182</v>
      </c>
      <c r="D38" s="27">
        <v>37723</v>
      </c>
      <c r="E38" s="18">
        <f t="shared" ref="E38:E42" si="0">D38/C38</f>
        <v>0.91600699334660773</v>
      </c>
      <c r="F38" s="27">
        <v>6741</v>
      </c>
      <c r="G38" s="27">
        <v>6741</v>
      </c>
      <c r="H38" s="18">
        <f t="shared" ref="H38:H40" si="1">G38/F38</f>
        <v>1</v>
      </c>
      <c r="I38" s="19">
        <f t="shared" ref="I38:J40" si="2">C38+F38</f>
        <v>47923</v>
      </c>
      <c r="J38" s="19">
        <f t="shared" si="2"/>
        <v>44464</v>
      </c>
      <c r="K38" s="20">
        <f t="shared" ref="K38:K40" si="3">J38/I38</f>
        <v>0.92782171399954094</v>
      </c>
    </row>
    <row r="39" spans="1:11" x14ac:dyDescent="0.25">
      <c r="B39" s="11" t="s">
        <v>10</v>
      </c>
      <c r="C39" s="27">
        <v>43817</v>
      </c>
      <c r="D39" s="27">
        <v>37113</v>
      </c>
      <c r="E39" s="18">
        <f t="shared" si="0"/>
        <v>0.84700002282219233</v>
      </c>
      <c r="F39" s="27">
        <v>6834</v>
      </c>
      <c r="G39" s="27">
        <v>6834</v>
      </c>
      <c r="H39" s="18">
        <f t="shared" si="1"/>
        <v>1</v>
      </c>
      <c r="I39" s="19">
        <f t="shared" si="2"/>
        <v>50651</v>
      </c>
      <c r="J39" s="19">
        <f t="shared" si="2"/>
        <v>43947</v>
      </c>
      <c r="K39" s="20">
        <f t="shared" si="3"/>
        <v>0.86764328443663497</v>
      </c>
    </row>
    <row r="40" spans="1:11" x14ac:dyDescent="0.25">
      <c r="B40" s="11" t="s">
        <v>11</v>
      </c>
      <c r="C40" s="27">
        <v>42759</v>
      </c>
      <c r="D40" s="27">
        <v>39439</v>
      </c>
      <c r="E40" s="18">
        <f t="shared" si="0"/>
        <v>0.92235552749128835</v>
      </c>
      <c r="F40" s="27">
        <v>6700</v>
      </c>
      <c r="G40" s="27">
        <v>6700</v>
      </c>
      <c r="H40" s="18">
        <f t="shared" si="1"/>
        <v>1</v>
      </c>
      <c r="I40" s="19">
        <f t="shared" si="2"/>
        <v>49459</v>
      </c>
      <c r="J40" s="19">
        <f t="shared" si="2"/>
        <v>46139</v>
      </c>
      <c r="K40" s="20">
        <f t="shared" si="3"/>
        <v>0.93287369336217874</v>
      </c>
    </row>
    <row r="41" spans="1:11" x14ac:dyDescent="0.25">
      <c r="B41" s="5"/>
      <c r="C41" s="3"/>
      <c r="D41" s="3"/>
      <c r="E41" s="3"/>
      <c r="F41" s="3"/>
      <c r="G41" s="3"/>
      <c r="H41" s="3"/>
      <c r="I41" s="21"/>
      <c r="J41" s="21"/>
      <c r="K41" s="21"/>
    </row>
    <row r="42" spans="1:11" x14ac:dyDescent="0.25">
      <c r="B42" s="11" t="s">
        <v>24</v>
      </c>
      <c r="C42" s="10">
        <f>SUM(C37:C40)/365</f>
        <v>460.31232876712329</v>
      </c>
      <c r="D42" s="10">
        <f>SUM(D37:D40)/365</f>
        <v>410.03561643835616</v>
      </c>
      <c r="E42" s="18">
        <f t="shared" si="0"/>
        <v>0.89077695906293519</v>
      </c>
      <c r="F42" s="10">
        <f>SUM(F37:F40)/365</f>
        <v>72.720547945205482</v>
      </c>
      <c r="G42" s="10">
        <f>SUM(G37:G40)/365</f>
        <v>72.720547945205482</v>
      </c>
      <c r="H42" s="18">
        <f t="shared" ref="H42" si="4">G42/F42</f>
        <v>1</v>
      </c>
      <c r="I42" s="22">
        <f>SUM(I37:I40)/365</f>
        <v>533.03287671232874</v>
      </c>
      <c r="J42" s="22">
        <f>SUM(J37:J40)/365</f>
        <v>482.75616438356167</v>
      </c>
      <c r="K42" s="23">
        <f t="shared" ref="K42" si="5">J42/I42</f>
        <v>0.90567802751892768</v>
      </c>
    </row>
    <row r="43" spans="1:11" x14ac:dyDescent="0.25">
      <c r="B43" s="5"/>
      <c r="C43" s="3"/>
      <c r="D43" s="3"/>
      <c r="E43" s="3"/>
      <c r="F43" s="3"/>
      <c r="G43" s="3"/>
      <c r="H43" s="3"/>
      <c r="I43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F523D4-48EA-4FE0-8332-509F431DBE36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2D252DB-5608-4756-85C3-05B5C42C1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1F88B5B-EF50-4B04-8CB7-590BDAD8C1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Jenner</dc:creator>
  <cp:lastModifiedBy>Mark Geraghty</cp:lastModifiedBy>
  <dcterms:created xsi:type="dcterms:W3CDTF">2022-10-06T12:40:34Z</dcterms:created>
  <dcterms:modified xsi:type="dcterms:W3CDTF">2023-01-05T16:44:55Z</dcterms:modified>
</cp:coreProperties>
</file>